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1"/>
  </bookViews>
  <sheets>
    <sheet name="template" sheetId="1" r:id="rId1"/>
    <sheet name="Earning Power" sheetId="2" r:id="rId2"/>
  </sheets>
  <definedNames/>
  <calcPr fullCalcOnLoad="1"/>
</workbook>
</file>

<file path=xl/comments1.xml><?xml version="1.0" encoding="utf-8"?>
<comments xmlns="http://schemas.openxmlformats.org/spreadsheetml/2006/main">
  <authors>
    <author>Note</author>
  </authors>
  <commentList>
    <comment ref="C6" authorId="0">
      <text>
        <r>
          <rPr>
            <b/>
            <sz val="8"/>
            <rFont val="Tahoma"/>
            <family val="0"/>
          </rPr>
          <t>Number of Sellers:</t>
        </r>
        <r>
          <rPr>
            <sz val="8"/>
            <rFont val="Tahoma"/>
            <family val="0"/>
          </rPr>
          <t xml:space="preserve">
Key in the number of downlines you introduce.</t>
        </r>
      </text>
    </comment>
    <comment ref="D5" authorId="0">
      <text>
        <r>
          <rPr>
            <b/>
            <sz val="8"/>
            <rFont val="Tahoma"/>
            <family val="0"/>
          </rPr>
          <t>Packs a Day:</t>
        </r>
        <r>
          <rPr>
            <sz val="8"/>
            <rFont val="Tahoma"/>
            <family val="0"/>
          </rPr>
          <t xml:space="preserve">
Key in the number of packs of Heilongjiang Soya you or the coffee shop you recommend, expect to sell in a day.</t>
        </r>
      </text>
    </comment>
    <comment ref="H5" authorId="0">
      <text>
        <r>
          <rPr>
            <b/>
            <sz val="8"/>
            <rFont val="Tahoma"/>
            <family val="0"/>
          </rPr>
          <t>Profit per cup:</t>
        </r>
        <r>
          <rPr>
            <sz val="8"/>
            <rFont val="Tahoma"/>
            <family val="0"/>
          </rPr>
          <t xml:space="preserve">
Key in the amount to expect to make from each cup/glass of Heilongjiang Soya.  
This is the retail price minus the cost:
eg: RM1.20 - RM0.70 = RM0.50
</t>
        </r>
      </text>
    </comment>
    <comment ref="F5" authorId="0">
      <text>
        <r>
          <rPr>
            <b/>
            <sz val="8"/>
            <rFont val="Tahoma"/>
            <family val="0"/>
          </rPr>
          <t>Note:</t>
        </r>
        <r>
          <rPr>
            <sz val="8"/>
            <rFont val="Tahoma"/>
            <family val="0"/>
          </rPr>
          <t xml:space="preserve">
For Cold, 
it is RM1.20 - Profit
For Hot,
it is RM0.90 - Profit</t>
        </r>
      </text>
    </comment>
    <comment ref="F10" authorId="0">
      <text>
        <r>
          <rPr>
            <b/>
            <sz val="8"/>
            <rFont val="Tahoma"/>
            <family val="0"/>
          </rPr>
          <t>Note:</t>
        </r>
        <r>
          <rPr>
            <sz val="8"/>
            <rFont val="Tahoma"/>
            <family val="0"/>
          </rPr>
          <t xml:space="preserve">
For Cold, 
it is RM1.20 - Profit
For Hot,
it is RM0.90 - Profit</t>
        </r>
      </text>
    </comment>
    <comment ref="F11" authorId="0">
      <text>
        <r>
          <rPr>
            <b/>
            <sz val="8"/>
            <rFont val="Tahoma"/>
            <family val="0"/>
          </rPr>
          <t>Note:</t>
        </r>
        <r>
          <rPr>
            <sz val="8"/>
            <rFont val="Tahoma"/>
            <family val="0"/>
          </rPr>
          <t xml:space="preserve">
For Cold, 
it is RM1.20 - Profit
For Hot,
it is RM0.90 - Profit</t>
        </r>
      </text>
    </comment>
  </commentList>
</comments>
</file>

<file path=xl/comments2.xml><?xml version="1.0" encoding="utf-8"?>
<comments xmlns="http://schemas.openxmlformats.org/spreadsheetml/2006/main">
  <authors>
    <author>Note</author>
  </authors>
  <commentList>
    <comment ref="C6" authorId="0">
      <text>
        <r>
          <rPr>
            <b/>
            <sz val="8"/>
            <rFont val="Tahoma"/>
            <family val="0"/>
          </rPr>
          <t>Number of Sellers:</t>
        </r>
        <r>
          <rPr>
            <sz val="8"/>
            <rFont val="Tahoma"/>
            <family val="0"/>
          </rPr>
          <t xml:space="preserve">
Key in the number of downlines you introduce.</t>
        </r>
      </text>
    </comment>
    <comment ref="D5" authorId="0">
      <text>
        <r>
          <rPr>
            <b/>
            <sz val="8"/>
            <rFont val="Tahoma"/>
            <family val="0"/>
          </rPr>
          <t>Packs a Day:</t>
        </r>
        <r>
          <rPr>
            <sz val="8"/>
            <rFont val="Tahoma"/>
            <family val="0"/>
          </rPr>
          <t xml:space="preserve">
Key in the number of packs of Heilongjiang Soya you or the coffee shop you recommend, expect to sell in a day.</t>
        </r>
      </text>
    </comment>
    <comment ref="H5" authorId="0">
      <text>
        <r>
          <rPr>
            <b/>
            <sz val="8"/>
            <rFont val="Tahoma"/>
            <family val="0"/>
          </rPr>
          <t>Profit per cup:</t>
        </r>
        <r>
          <rPr>
            <sz val="8"/>
            <rFont val="Tahoma"/>
            <family val="0"/>
          </rPr>
          <t xml:space="preserve">
Key in the amount to expect to make from each cup/glass of Heilongjiang Soya.  
This is the retail price minus the cost:
eg: RM1.20 - RM0.70 = RM0.50
</t>
        </r>
      </text>
    </comment>
    <comment ref="G5" authorId="0">
      <text>
        <r>
          <rPr>
            <b/>
            <sz val="8"/>
            <rFont val="Tahoma"/>
            <family val="0"/>
          </rPr>
          <t>Note:</t>
        </r>
        <r>
          <rPr>
            <sz val="8"/>
            <rFont val="Tahoma"/>
            <family val="0"/>
          </rPr>
          <t xml:space="preserve">
For Cold, 
it is RM1.20 - Profit
For Hot,
it is RM0.90 - Profit</t>
        </r>
      </text>
    </comment>
    <comment ref="G10" authorId="0">
      <text>
        <r>
          <rPr>
            <b/>
            <sz val="8"/>
            <rFont val="Tahoma"/>
            <family val="0"/>
          </rPr>
          <t>Note:</t>
        </r>
        <r>
          <rPr>
            <sz val="8"/>
            <rFont val="Tahoma"/>
            <family val="0"/>
          </rPr>
          <t xml:space="preserve">
For Cold, 
it is RM1.20 - Profit
For Hot,
it is RM0.90 - Profit</t>
        </r>
      </text>
    </comment>
    <comment ref="G11" authorId="0">
      <text>
        <r>
          <rPr>
            <b/>
            <sz val="8"/>
            <rFont val="Tahoma"/>
            <family val="0"/>
          </rPr>
          <t>Note:</t>
        </r>
        <r>
          <rPr>
            <sz val="8"/>
            <rFont val="Tahoma"/>
            <family val="0"/>
          </rPr>
          <t xml:space="preserve">
For Cold, 
it is RM1.20 - Profit
For Hot,
it is RM0.90 - Profit</t>
        </r>
      </text>
    </comment>
  </commentList>
</comments>
</file>

<file path=xl/sharedStrings.xml><?xml version="1.0" encoding="utf-8"?>
<sst xmlns="http://schemas.openxmlformats.org/spreadsheetml/2006/main" count="40" uniqueCount="22">
  <si>
    <t>Item</t>
  </si>
  <si>
    <t>Milo</t>
  </si>
  <si>
    <t>Number of Sellers</t>
  </si>
  <si>
    <t>Your Sales Bonus</t>
  </si>
  <si>
    <t>Your Performance Bonus</t>
  </si>
  <si>
    <t>Your Total Earnings</t>
  </si>
  <si>
    <t>Number of Packs a Day</t>
  </si>
  <si>
    <t>No fear of competition</t>
  </si>
  <si>
    <r>
      <t xml:space="preserve">Heilongjiang Soya </t>
    </r>
    <r>
      <rPr>
        <sz val="9"/>
        <rFont val="Arial"/>
        <family val="2"/>
      </rPr>
      <t>(90sen/RM1.20)</t>
    </r>
  </si>
  <si>
    <t>Bottle Soya</t>
  </si>
  <si>
    <t>Number of Cups per pack</t>
  </si>
  <si>
    <t>This file allows you to see at a glance how much you stand to earn from Heilongjiang Soya.  The shaded sections are variables -- you can change the numbers there to see how it changes your earning level.  Compare the earning power and security of doing this business, and you will see how powerful Heilongjiang Soya is, compared with other beverages.</t>
  </si>
  <si>
    <t>Benefits of this business</t>
  </si>
  <si>
    <t>Continuous income</t>
  </si>
  <si>
    <t>Number of Cups in one Month</t>
  </si>
  <si>
    <t>Net Profit per Cup</t>
  </si>
  <si>
    <t>Your Retail Profit for the Month</t>
  </si>
  <si>
    <t>Profit per Cup</t>
  </si>
  <si>
    <t>Cost per Cup</t>
  </si>
  <si>
    <t>Retail Price</t>
  </si>
  <si>
    <t>This file allows you to see at a glance how much you stand to earn from Heilongjiang Soya.  The shaded sections are variables -- you can change the numbers there to see how it changes your earning level.  Compare the earning power and security of doing th</t>
  </si>
  <si>
    <t>Net Cost per Cup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</si>
</sst>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0.0000000"/>
    <numFmt numFmtId="167" formatCode="0.000000"/>
    <numFmt numFmtId="168" formatCode="0.00000"/>
    <numFmt numFmtId="169" formatCode="0.0000"/>
    <numFmt numFmtId="170" formatCode="0.000"/>
  </numFmts>
  <fonts count="16">
    <font>
      <sz val="10"/>
      <name val="Arial"/>
      <family val="0"/>
    </font>
    <font>
      <b/>
      <sz val="10"/>
      <name val="Arial"/>
      <family val="2"/>
    </font>
    <font>
      <sz val="11"/>
      <name val="Arial"/>
      <family val="2"/>
    </font>
    <font>
      <b/>
      <i/>
      <sz val="11"/>
      <name val="Arial"/>
      <family val="2"/>
    </font>
    <font>
      <i/>
      <sz val="11"/>
      <name val="Arial"/>
      <family val="2"/>
    </font>
    <font>
      <sz val="14.25"/>
      <name val="Arial"/>
      <family val="0"/>
    </font>
    <font>
      <sz val="12"/>
      <name val="Arial"/>
      <family val="0"/>
    </font>
    <font>
      <sz val="5.75"/>
      <name val="Arial"/>
      <family val="2"/>
    </font>
    <font>
      <b/>
      <sz val="5.75"/>
      <name val="Arial"/>
      <family val="2"/>
    </font>
    <font>
      <sz val="8"/>
      <name val="Arial"/>
      <family val="2"/>
    </font>
    <font>
      <b/>
      <sz val="8"/>
      <name val="Arial"/>
      <family val="2"/>
    </font>
    <font>
      <sz val="9"/>
      <name val="Arial"/>
      <family val="2"/>
    </font>
    <font>
      <sz val="8"/>
      <name val="Tahoma"/>
      <family val="0"/>
    </font>
    <font>
      <b/>
      <sz val="8"/>
      <name val="Tahoma"/>
      <family val="0"/>
    </font>
    <font>
      <b/>
      <sz val="10"/>
      <color indexed="21"/>
      <name val="Arial"/>
      <family val="2"/>
    </font>
    <font>
      <b/>
      <sz val="9"/>
      <name val="Arial"/>
      <family val="2"/>
    </font>
  </fonts>
  <fills count="3">
    <fill>
      <patternFill/>
    </fill>
    <fill>
      <patternFill patternType="gray125"/>
    </fill>
    <fill>
      <patternFill patternType="solid">
        <fgColor indexed="42"/>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2" fillId="0" borderId="0" xfId="0" applyFont="1" applyAlignment="1">
      <alignment/>
    </xf>
    <xf numFmtId="164" fontId="2" fillId="0" borderId="0" xfId="0" applyNumberFormat="1" applyFont="1" applyAlignment="1">
      <alignment/>
    </xf>
    <xf numFmtId="0" fontId="4" fillId="0" borderId="0" xfId="0" applyFont="1" applyAlignment="1">
      <alignment/>
    </xf>
    <xf numFmtId="0" fontId="3" fillId="0" borderId="0" xfId="0" applyFont="1" applyAlignment="1">
      <alignment/>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top" wrapText="1"/>
    </xf>
    <xf numFmtId="0" fontId="2" fillId="0" borderId="1" xfId="0" applyFont="1" applyBorder="1" applyAlignment="1">
      <alignment/>
    </xf>
    <xf numFmtId="164" fontId="2" fillId="0" borderId="1" xfId="0" applyNumberFormat="1" applyFont="1" applyBorder="1" applyAlignment="1">
      <alignment/>
    </xf>
    <xf numFmtId="164" fontId="3" fillId="0" borderId="1" xfId="0" applyNumberFormat="1" applyFont="1" applyBorder="1" applyAlignment="1">
      <alignment/>
    </xf>
    <xf numFmtId="0" fontId="1" fillId="0" borderId="0" xfId="0" applyFont="1" applyAlignment="1">
      <alignment/>
    </xf>
    <xf numFmtId="0" fontId="2" fillId="2" borderId="1" xfId="0" applyFont="1" applyFill="1" applyBorder="1" applyAlignment="1">
      <alignment/>
    </xf>
    <xf numFmtId="164" fontId="2" fillId="2" borderId="1" xfId="0" applyNumberFormat="1" applyFont="1" applyFill="1" applyBorder="1" applyAlignment="1">
      <alignment/>
    </xf>
    <xf numFmtId="0" fontId="2" fillId="2" borderId="1" xfId="0" applyNumberFormat="1" applyFont="1" applyFill="1" applyBorder="1" applyAlignment="1">
      <alignmen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Heilongjiang Soya Earning vs Others</a:t>
            </a:r>
          </a:p>
        </c:rich>
      </c:tx>
      <c:layout>
        <c:manualLayout>
          <c:xMode val="factor"/>
          <c:yMode val="factor"/>
          <c:x val="0.0045"/>
          <c:y val="-0.00375"/>
        </c:manualLayout>
      </c:layout>
      <c:spPr>
        <a:noFill/>
        <a:ln>
          <a:noFill/>
        </a:ln>
      </c:spPr>
    </c:title>
    <c:plotArea>
      <c:layout>
        <c:manualLayout>
          <c:xMode val="edge"/>
          <c:yMode val="edge"/>
          <c:x val="0.03875"/>
          <c:y val="0.16675"/>
          <c:w val="0.95125"/>
          <c:h val="0.641"/>
        </c:manualLayout>
      </c:layout>
      <c:barChart>
        <c:barDir val="col"/>
        <c:grouping val="clustered"/>
        <c:varyColors val="0"/>
        <c:ser>
          <c:idx val="0"/>
          <c:order val="0"/>
          <c:tx>
            <c:strRef>
              <c:f>'Earning Power'!$C$5:$C$11</c:f>
              <c:strCache>
                <c:ptCount val="1"/>
                <c:pt idx="0">
                  <c:v>1 3 9 27 1 1</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0000"/>
                    </a:solidFill>
                    <a:latin typeface="Arial"/>
                    <a:ea typeface="Arial"/>
                    <a:cs typeface="Arial"/>
                  </a:defRPr>
                </a:pPr>
              </a:p>
            </c:txPr>
            <c:showLegendKey val="0"/>
            <c:showVal val="1"/>
            <c:showBubbleSize val="0"/>
            <c:showCatName val="0"/>
            <c:showSerName val="0"/>
            <c:showPercent val="0"/>
          </c:dLbls>
          <c:cat>
            <c:numRef>
              <c:f>'Earning Power'!$C$5:$C$11</c:f>
              <c:numCache/>
            </c:numRef>
          </c:cat>
          <c:val>
            <c:numRef>
              <c:f>'Earning Power'!$M$5:$M$11</c:f>
              <c:numCache/>
            </c:numRef>
          </c:val>
        </c:ser>
        <c:axId val="27047088"/>
        <c:axId val="42097201"/>
      </c:barChart>
      <c:catAx>
        <c:axId val="27047088"/>
        <c:scaling>
          <c:orientation val="minMax"/>
        </c:scaling>
        <c:axPos val="b"/>
        <c:title>
          <c:tx>
            <c:rich>
              <a:bodyPr vert="horz" rot="0" anchor="ctr"/>
              <a:lstStyle/>
              <a:p>
                <a:pPr algn="ctr">
                  <a:defRPr/>
                </a:pPr>
                <a:r>
                  <a:rPr lang="en-US" cap="none" sz="900" b="1" i="0" u="none" baseline="0">
                    <a:latin typeface="Arial"/>
                    <a:ea typeface="Arial"/>
                    <a:cs typeface="Arial"/>
                  </a:rPr>
                  <a:t>Earnings per glass / Shops</a:t>
                </a:r>
              </a:p>
            </c:rich>
          </c:tx>
          <c:layout>
            <c:manualLayout>
              <c:xMode val="factor"/>
              <c:yMode val="factor"/>
              <c:x val="-0.0415"/>
              <c:y val="-0.012"/>
            </c:manualLayout>
          </c:layout>
          <c:overlay val="0"/>
          <c:spPr>
            <a:noFill/>
            <a:ln>
              <a:noFill/>
            </a:ln>
          </c:spPr>
        </c:title>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42097201"/>
        <c:crosses val="autoZero"/>
        <c:auto val="1"/>
        <c:lblOffset val="100"/>
        <c:noMultiLvlLbl val="0"/>
      </c:catAx>
      <c:valAx>
        <c:axId val="42097201"/>
        <c:scaling>
          <c:orientation val="minMax"/>
        </c:scaling>
        <c:axPos val="l"/>
        <c:title>
          <c:tx>
            <c:rich>
              <a:bodyPr vert="horz" rot="-5400000" anchor="ctr"/>
              <a:lstStyle/>
              <a:p>
                <a:pPr algn="ctr">
                  <a:defRPr/>
                </a:pPr>
                <a:r>
                  <a:rPr lang="en-US" cap="none" sz="575" b="1" i="0" u="none" baseline="0">
                    <a:latin typeface="Arial"/>
                    <a:ea typeface="Arial"/>
                    <a:cs typeface="Arial"/>
                  </a:rPr>
                  <a:t>Profit per Cup Sold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2704708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1323975</xdr:colOff>
      <xdr:row>26</xdr:row>
      <xdr:rowOff>142875</xdr:rowOff>
    </xdr:from>
    <xdr:ext cx="76200" cy="180975"/>
    <xdr:sp>
      <xdr:nvSpPr>
        <xdr:cNvPr id="1" name="TextBox 2"/>
        <xdr:cNvSpPr txBox="1">
          <a:spLocks noChangeArrowheads="1"/>
        </xdr:cNvSpPr>
      </xdr:nvSpPr>
      <xdr:spPr>
        <a:xfrm>
          <a:off x="1504950" y="55911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0.91225</cdr:x>
      <cdr:y>0.80625</cdr:y>
    </cdr:from>
    <cdr:to>
      <cdr:x>0.96075</cdr:x>
      <cdr:y>0.8905</cdr:y>
    </cdr:to>
    <cdr:sp>
      <cdr:nvSpPr>
        <cdr:cNvPr id="1" name="TextBox 1"/>
        <cdr:cNvSpPr txBox="1">
          <a:spLocks noChangeArrowheads="1"/>
        </cdr:cNvSpPr>
      </cdr:nvSpPr>
      <cdr:spPr>
        <a:xfrm>
          <a:off x="5895975" y="2095500"/>
          <a:ext cx="3143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Milo</a:t>
          </a:r>
        </a:p>
      </cdr:txBody>
    </cdr:sp>
  </cdr:relSizeAnchor>
  <cdr:relSizeAnchor xmlns:cdr="http://schemas.openxmlformats.org/drawingml/2006/chartDrawing">
    <cdr:from>
      <cdr:x>0.77725</cdr:x>
      <cdr:y>0.80025</cdr:y>
    </cdr:from>
    <cdr:to>
      <cdr:x>0.795</cdr:x>
      <cdr:y>0.92475</cdr:y>
    </cdr:to>
    <cdr:sp>
      <cdr:nvSpPr>
        <cdr:cNvPr id="2" name="TextBox 3"/>
        <cdr:cNvSpPr txBox="1">
          <a:spLocks noChangeArrowheads="1"/>
        </cdr:cNvSpPr>
      </cdr:nvSpPr>
      <cdr:spPr>
        <a:xfrm>
          <a:off x="5019675" y="2076450"/>
          <a:ext cx="114300" cy="3238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0.7945</cdr:x>
      <cdr:y>0.80625</cdr:y>
    </cdr:from>
    <cdr:to>
      <cdr:x>0.846</cdr:x>
      <cdr:y>0.9345</cdr:y>
    </cdr:to>
    <cdr:sp>
      <cdr:nvSpPr>
        <cdr:cNvPr id="3" name="TextBox 4"/>
        <cdr:cNvSpPr txBox="1">
          <a:spLocks noChangeArrowheads="1"/>
        </cdr:cNvSpPr>
      </cdr:nvSpPr>
      <cdr:spPr>
        <a:xfrm>
          <a:off x="5133975" y="2095500"/>
          <a:ext cx="333375" cy="3333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Bottle
Soya</a:t>
          </a:r>
        </a:p>
      </cdr:txBody>
    </cdr:sp>
  </cdr:relSizeAnchor>
  <cdr:relSizeAnchor xmlns:cdr="http://schemas.openxmlformats.org/drawingml/2006/chartDrawing">
    <cdr:from>
      <cdr:x>0.7355</cdr:x>
      <cdr:y>0.94025</cdr:y>
    </cdr:from>
    <cdr:to>
      <cdr:x>0.93425</cdr:x>
      <cdr:y>0.977</cdr:y>
    </cdr:to>
    <cdr:sp>
      <cdr:nvSpPr>
        <cdr:cNvPr id="4" name="TextBox 5"/>
        <cdr:cNvSpPr txBox="1">
          <a:spLocks noChangeArrowheads="1"/>
        </cdr:cNvSpPr>
      </cdr:nvSpPr>
      <cdr:spPr>
        <a:xfrm>
          <a:off x="4752975" y="2438400"/>
          <a:ext cx="1285875"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0.82425</cdr:x>
      <cdr:y>0.77925</cdr:y>
    </cdr:from>
    <cdr:to>
      <cdr:x>0.842</cdr:x>
      <cdr:y>0.90375</cdr:y>
    </cdr:to>
    <cdr:sp>
      <cdr:nvSpPr>
        <cdr:cNvPr id="5" name="TextBox 6"/>
        <cdr:cNvSpPr txBox="1">
          <a:spLocks noChangeArrowheads="1"/>
        </cdr:cNvSpPr>
      </cdr:nvSpPr>
      <cdr:spPr>
        <a:xfrm>
          <a:off x="5324475" y="2019300"/>
          <a:ext cx="114300" cy="3238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0.90425</cdr:x>
      <cdr:y>0.88675</cdr:y>
    </cdr:from>
    <cdr:to>
      <cdr:x>0.922</cdr:x>
      <cdr:y>1</cdr:y>
    </cdr:to>
    <cdr:sp>
      <cdr:nvSpPr>
        <cdr:cNvPr id="6" name="TextBox 8"/>
        <cdr:cNvSpPr txBox="1">
          <a:spLocks noChangeArrowheads="1"/>
        </cdr:cNvSpPr>
      </cdr:nvSpPr>
      <cdr:spPr>
        <a:xfrm>
          <a:off x="5838825" y="2305050"/>
          <a:ext cx="114300" cy="3238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0.23175</cdr:x>
      <cdr:y>0.82125</cdr:y>
    </cdr:from>
    <cdr:to>
      <cdr:x>0.37025</cdr:x>
      <cdr:y>0.8945</cdr:y>
    </cdr:to>
    <cdr:sp>
      <cdr:nvSpPr>
        <cdr:cNvPr id="7" name="TextBox 10"/>
        <cdr:cNvSpPr txBox="1">
          <a:spLocks noChangeArrowheads="1"/>
        </cdr:cNvSpPr>
      </cdr:nvSpPr>
      <cdr:spPr>
        <a:xfrm>
          <a:off x="1495425" y="2133600"/>
          <a:ext cx="8953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Heilongjiang Soya</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9525</xdr:rowOff>
    </xdr:from>
    <xdr:to>
      <xdr:col>9</xdr:col>
      <xdr:colOff>581025</xdr:colOff>
      <xdr:row>28</xdr:row>
      <xdr:rowOff>0</xdr:rowOff>
    </xdr:to>
    <xdr:graphicFrame>
      <xdr:nvGraphicFramePr>
        <xdr:cNvPr id="1" name="Chart 2"/>
        <xdr:cNvGraphicFramePr/>
      </xdr:nvGraphicFramePr>
      <xdr:xfrm>
        <a:off x="190500" y="3171825"/>
        <a:ext cx="6467475" cy="2600325"/>
      </xdr:xfrm>
      <a:graphic>
        <a:graphicData uri="http://schemas.openxmlformats.org/drawingml/2006/chart">
          <c:chart xmlns:c="http://schemas.openxmlformats.org/drawingml/2006/chart" r:id="rId1"/>
        </a:graphicData>
      </a:graphic>
    </xdr:graphicFrame>
    <xdr:clientData/>
  </xdr:twoCellAnchor>
  <xdr:oneCellAnchor>
    <xdr:from>
      <xdr:col>1</xdr:col>
      <xdr:colOff>1323975</xdr:colOff>
      <xdr:row>26</xdr:row>
      <xdr:rowOff>142875</xdr:rowOff>
    </xdr:from>
    <xdr:ext cx="76200" cy="180975"/>
    <xdr:sp>
      <xdr:nvSpPr>
        <xdr:cNvPr id="2" name="TextBox 5"/>
        <xdr:cNvSpPr txBox="1">
          <a:spLocks noChangeArrowheads="1"/>
        </xdr:cNvSpPr>
      </xdr:nvSpPr>
      <xdr:spPr>
        <a:xfrm>
          <a:off x="1504950" y="55911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19"/>
  <sheetViews>
    <sheetView workbookViewId="0" topLeftCell="A1">
      <selection activeCell="G13" sqref="G13"/>
    </sheetView>
  </sheetViews>
  <sheetFormatPr defaultColWidth="9.140625" defaultRowHeight="12.75"/>
  <cols>
    <col min="1" max="1" width="2.7109375" style="0" customWidth="1"/>
    <col min="2" max="2" width="20.28125" style="0" customWidth="1"/>
    <col min="3" max="3" width="9.00390625" style="0" customWidth="1"/>
    <col min="4" max="4" width="9.421875" style="0" customWidth="1"/>
    <col min="5" max="5" width="11.00390625" style="0" customWidth="1"/>
    <col min="6" max="6" width="8.8515625" style="0" customWidth="1"/>
    <col min="7" max="7" width="10.140625" style="0" customWidth="1"/>
    <col min="8" max="8" width="9.7109375" style="0" customWidth="1"/>
    <col min="9" max="9" width="11.00390625" style="0" customWidth="1"/>
    <col min="10" max="10" width="10.7109375" style="0" customWidth="1"/>
    <col min="11" max="11" width="12.57421875" style="0" customWidth="1"/>
    <col min="12" max="12" width="11.140625" style="0" customWidth="1"/>
    <col min="13" max="13" width="10.8515625" style="0" customWidth="1"/>
  </cols>
  <sheetData>
    <row r="2" spans="2:13" ht="47.25" customHeight="1">
      <c r="B2" s="18" t="s">
        <v>20</v>
      </c>
      <c r="C2" s="18"/>
      <c r="D2" s="18"/>
      <c r="E2" s="18"/>
      <c r="F2" s="18"/>
      <c r="G2" s="18"/>
      <c r="H2" s="18"/>
      <c r="I2" s="18"/>
      <c r="J2" s="18"/>
      <c r="K2" s="18"/>
      <c r="L2" s="18"/>
      <c r="M2" s="18"/>
    </row>
    <row r="4" spans="2:13" ht="63.75">
      <c r="B4" s="6" t="s">
        <v>0</v>
      </c>
      <c r="C4" s="7" t="s">
        <v>2</v>
      </c>
      <c r="D4" s="7" t="s">
        <v>6</v>
      </c>
      <c r="E4" s="7" t="s">
        <v>14</v>
      </c>
      <c r="F4" s="7" t="s">
        <v>18</v>
      </c>
      <c r="G4" s="7" t="s">
        <v>19</v>
      </c>
      <c r="H4" s="7" t="s">
        <v>15</v>
      </c>
      <c r="I4" s="7" t="s">
        <v>16</v>
      </c>
      <c r="J4" s="7" t="s">
        <v>3</v>
      </c>
      <c r="K4" s="7" t="s">
        <v>4</v>
      </c>
      <c r="L4" s="7" t="s">
        <v>5</v>
      </c>
      <c r="M4" s="7" t="s">
        <v>17</v>
      </c>
    </row>
    <row r="5" spans="2:13" ht="14.25">
      <c r="B5" s="15" t="s">
        <v>8</v>
      </c>
      <c r="C5" s="8"/>
      <c r="D5" s="12"/>
      <c r="E5" s="8"/>
      <c r="F5" s="9"/>
      <c r="G5" s="13"/>
      <c r="H5" s="9"/>
      <c r="I5" s="9"/>
      <c r="J5" s="9"/>
      <c r="K5" s="9"/>
      <c r="L5" s="10"/>
      <c r="M5" s="9"/>
    </row>
    <row r="6" spans="2:13" ht="14.25">
      <c r="B6" s="16"/>
      <c r="C6" s="12"/>
      <c r="D6" s="8"/>
      <c r="E6" s="8"/>
      <c r="F6" s="8"/>
      <c r="G6" s="8"/>
      <c r="H6" s="9"/>
      <c r="I6" s="9"/>
      <c r="J6" s="9"/>
      <c r="K6" s="9"/>
      <c r="L6" s="10"/>
      <c r="M6" s="9"/>
    </row>
    <row r="7" spans="2:13" ht="14.25">
      <c r="B7" s="16"/>
      <c r="C7" s="8"/>
      <c r="D7" s="8"/>
      <c r="E7" s="8"/>
      <c r="F7" s="8"/>
      <c r="G7" s="8"/>
      <c r="H7" s="8"/>
      <c r="I7" s="9"/>
      <c r="J7" s="9"/>
      <c r="K7" s="9"/>
      <c r="L7" s="10"/>
      <c r="M7" s="9"/>
    </row>
    <row r="8" spans="2:13" ht="14.25">
      <c r="B8" s="17"/>
      <c r="C8" s="8"/>
      <c r="D8" s="8"/>
      <c r="E8" s="8"/>
      <c r="F8" s="8"/>
      <c r="G8" s="8"/>
      <c r="H8" s="8"/>
      <c r="I8" s="9"/>
      <c r="J8" s="9"/>
      <c r="K8" s="9"/>
      <c r="L8" s="10"/>
      <c r="M8" s="9"/>
    </row>
    <row r="9" spans="2:12" ht="14.25">
      <c r="B9" s="4"/>
      <c r="C9" s="1"/>
      <c r="D9" s="1"/>
      <c r="E9" s="1"/>
      <c r="F9" s="1"/>
      <c r="G9" s="1"/>
      <c r="H9" s="1"/>
      <c r="I9" s="2"/>
      <c r="J9" s="2"/>
      <c r="K9" s="2"/>
      <c r="L9" s="3"/>
    </row>
    <row r="10" spans="2:13" ht="14.25">
      <c r="B10" s="5" t="s">
        <v>9</v>
      </c>
      <c r="C10" s="8">
        <v>1</v>
      </c>
      <c r="D10" s="8"/>
      <c r="E10" s="8"/>
      <c r="F10" s="9"/>
      <c r="G10" s="13"/>
      <c r="H10" s="9"/>
      <c r="I10" s="9"/>
      <c r="J10" s="9"/>
      <c r="K10" s="9"/>
      <c r="L10" s="10"/>
      <c r="M10" s="9"/>
    </row>
    <row r="11" spans="2:13" ht="14.25">
      <c r="B11" s="5" t="s">
        <v>1</v>
      </c>
      <c r="C11" s="8">
        <v>1</v>
      </c>
      <c r="D11" s="8"/>
      <c r="E11" s="8"/>
      <c r="F11" s="9"/>
      <c r="G11" s="13"/>
      <c r="H11" s="9"/>
      <c r="I11" s="9"/>
      <c r="J11" s="9"/>
      <c r="K11" s="9"/>
      <c r="L11" s="10"/>
      <c r="M11" s="9"/>
    </row>
    <row r="13" ht="12.75">
      <c r="K13" s="11" t="s">
        <v>12</v>
      </c>
    </row>
    <row r="14" ht="12.75">
      <c r="K14" t="s">
        <v>13</v>
      </c>
    </row>
    <row r="15" ht="12.75">
      <c r="K15" t="s">
        <v>7</v>
      </c>
    </row>
    <row r="18" ht="12.75">
      <c r="K18" s="11" t="s">
        <v>10</v>
      </c>
    </row>
    <row r="19" ht="14.25">
      <c r="K19" s="14"/>
    </row>
  </sheetData>
  <mergeCells count="2">
    <mergeCell ref="B5:B8"/>
    <mergeCell ref="B2:M2"/>
  </mergeCells>
  <printOptions/>
  <pageMargins left="0.75" right="0.75" top="1" bottom="1" header="0.5" footer="0.5"/>
  <pageSetup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B2:M19"/>
  <sheetViews>
    <sheetView tabSelected="1" workbookViewId="0" topLeftCell="A1">
      <selection activeCell="K19" sqref="K19"/>
    </sheetView>
  </sheetViews>
  <sheetFormatPr defaultColWidth="9.140625" defaultRowHeight="12.75"/>
  <cols>
    <col min="1" max="1" width="2.7109375" style="0" customWidth="1"/>
    <col min="2" max="2" width="20.28125" style="0" customWidth="1"/>
    <col min="3" max="3" width="9.00390625" style="0" customWidth="1"/>
    <col min="4" max="4" width="9.421875" style="0" customWidth="1"/>
    <col min="5" max="5" width="11.00390625" style="0" customWidth="1"/>
    <col min="7" max="7" width="8.8515625" style="0" customWidth="1"/>
    <col min="8" max="8" width="9.7109375" style="0" customWidth="1"/>
    <col min="9" max="9" width="11.00390625" style="0" customWidth="1"/>
    <col min="10" max="10" width="10.7109375" style="0" customWidth="1"/>
    <col min="11" max="11" width="12.421875" style="0" customWidth="1"/>
    <col min="12" max="12" width="11.7109375" style="0" customWidth="1"/>
    <col min="13" max="13" width="10.8515625" style="0" customWidth="1"/>
  </cols>
  <sheetData>
    <row r="2" spans="2:13" ht="47.25" customHeight="1">
      <c r="B2" s="18" t="s">
        <v>11</v>
      </c>
      <c r="C2" s="18"/>
      <c r="D2" s="18"/>
      <c r="E2" s="18"/>
      <c r="F2" s="18"/>
      <c r="G2" s="18"/>
      <c r="H2" s="18"/>
      <c r="I2" s="18"/>
      <c r="J2" s="18"/>
      <c r="K2" s="18"/>
      <c r="L2" s="18"/>
      <c r="M2" s="18"/>
    </row>
    <row r="4" spans="2:13" ht="63.75">
      <c r="B4" s="6" t="s">
        <v>0</v>
      </c>
      <c r="C4" s="7" t="s">
        <v>2</v>
      </c>
      <c r="D4" s="7" t="s">
        <v>6</v>
      </c>
      <c r="E4" s="7" t="s">
        <v>14</v>
      </c>
      <c r="F4" s="7" t="s">
        <v>19</v>
      </c>
      <c r="G4" s="7" t="s">
        <v>21</v>
      </c>
      <c r="H4" s="7" t="s">
        <v>15</v>
      </c>
      <c r="I4" s="7" t="s">
        <v>16</v>
      </c>
      <c r="J4" s="7" t="s">
        <v>3</v>
      </c>
      <c r="K4" s="7" t="s">
        <v>4</v>
      </c>
      <c r="L4" s="7" t="s">
        <v>5</v>
      </c>
      <c r="M4" s="7" t="s">
        <v>17</v>
      </c>
    </row>
    <row r="5" spans="2:13" ht="14.25">
      <c r="B5" s="15" t="s">
        <v>8</v>
      </c>
      <c r="C5" s="8">
        <v>1</v>
      </c>
      <c r="D5" s="12">
        <v>3</v>
      </c>
      <c r="E5" s="8">
        <f>D5*K19*30</f>
        <v>1980</v>
      </c>
      <c r="F5" s="13">
        <v>1.3</v>
      </c>
      <c r="G5" s="9">
        <f>14/K19</f>
        <v>0.6363636363636364</v>
      </c>
      <c r="H5" s="9">
        <f>F5-G5</f>
        <v>0.6636363636363637</v>
      </c>
      <c r="I5" s="9">
        <f>E5*H5</f>
        <v>1314</v>
      </c>
      <c r="J5" s="9">
        <f>(IF((E5*8.8/K19)&lt;500,(E5*8.8/K19)*0,IF(AND((E5*8.8/K19)&gt;=500,(E5*8.8/K19)&lt;1000),(E5*8.8/K19)*0.06,IF(AND((E5*8.8/K19)&gt;=1000,(E5*8.8/K19)&lt;1500),(E5*8.8/K19)*0.09,IF(AND((E5*8.8/K19)&gt;=1500,(E5*8.8/K19)&lt;2000),(E5*8.8/K19)*0.12,IF(AND((E5*8.8/K19)&gt;=2000,(E5*8.8/K19)&lt;2500),(E5*8.8/K19)*0.15,IF(AND((E5*8.8/K19)&gt;=2500,(E5*8.8/K19)&lt;3000),(E5*8.8/K19)*0.18,(E5*8.8/K19)*0.21))*1)))))</f>
        <v>47.519999999999996</v>
      </c>
      <c r="K5" s="9">
        <f>(IF((E5*8/K19)&lt;500,(E5*8/K19)*0.03,IF(AND((E5*8/K19)&gt;=500,(E5*8/K19)&lt;1500),(E5*8/K19)*0.03,IF(AND((E5*8/K19)&gt;=1500,(E5*8/K19)&lt;3000),(E5*8/K19)*0.06,IF(AND((E5*8/K19)&gt;=3000,(E5*8/K19)&lt;5000),(E5*8/K19)*0.09,IF(AND((E5*8/K19)&gt;=5000,(E5*8/K19)&lt;7500),(E5*8/K19)*0.12,IF(AND((E5*8/K19)&gt;=7500,(E5*8/K19)&lt;10500),(E5*8/K19)*0.15,(E5*8/K19)*0.18))*C5)))))</f>
        <v>21.599999999999998</v>
      </c>
      <c r="L5" s="10">
        <f>I5+J5+K5</f>
        <v>1383.12</v>
      </c>
      <c r="M5" s="9">
        <f>L5/$E$5</f>
        <v>0.6985454545454545</v>
      </c>
    </row>
    <row r="6" spans="2:13" ht="14.25">
      <c r="B6" s="16"/>
      <c r="C6" s="12">
        <v>3</v>
      </c>
      <c r="D6" s="8"/>
      <c r="E6" s="8">
        <f>C6*$E$5</f>
        <v>5940</v>
      </c>
      <c r="F6" s="8"/>
      <c r="G6" s="8"/>
      <c r="H6" s="9"/>
      <c r="I6" s="9">
        <f>$I$5</f>
        <v>1314</v>
      </c>
      <c r="J6" s="9">
        <f>$J$5</f>
        <v>47.519999999999996</v>
      </c>
      <c r="K6" s="9">
        <f>(IF(((E5+E6)*8/K19)&lt;500,((E5+E6)*8/K19)*0.03,IF(AND(((E5+E6)*8/K19)&gt;=500,((E5+E6)*8/K19)&lt;1500),((E5+E6)*8/K19)*0.03,IF(AND(((E5+E6)*8/K19)&gt;=1500,((E5+E6)*8/K19)&lt;3000),((E5+E6)*8/K19)*0.06,IF(AND(((E5+E6)*8/K19)&gt;=3000,((E5+E6)*8/K19)&lt;5000),((E5+E6)*8/K19)*0.09,IF(AND(((E5+E6)*8/K19)&gt;=5000,((E5+E6)*8/K19)&lt;7500),((E5+E6)*8/K19)*0.12,IF(AND(((E5+E6)*8/K19)&gt;=7500,((E5+E6)*8/K19)&lt;10500),((E5+E6)*8/K19)*0.15,((E5+E6)*8/K19)*0.18))*1)))))-(IF(((E6)*8/K19)&lt;500,((E6)*8/K19)*0.03,IF(AND(((E6)*8/K19)&gt;=500,((E6)*8/K19)&lt;1500),((E6)*8/K19)*0.03,IF(AND(((E6)*8/K19)&gt;=1500,((E6)*8/K19)&lt;3000),((E6)*8/K19)*0.06,IF(AND(((E6)*8/K19)&gt;=3000,((E6)*8/K19)&lt;5000),((E6)*8/K19)*0.09,IF(AND(((E6)*8/K19)&gt;=5000,((E6)*8/K19)&lt;7500),((E6)*8/K19)*0.12,IF(AND(((E6)*8/K19)&gt;=7500,((E6)*8/K19)&lt;10500),((E6)*8/K19)*0.15,((E6)*8/K19)*0.18))*1)))))</f>
        <v>43.19999999999999</v>
      </c>
      <c r="L6" s="10">
        <f>I6+J6+K6</f>
        <v>1404.72</v>
      </c>
      <c r="M6" s="9">
        <f aca="true" t="shared" si="0" ref="M6:M11">L6/$E$5</f>
        <v>0.7094545454545454</v>
      </c>
    </row>
    <row r="7" spans="2:13" ht="14.25">
      <c r="B7" s="16"/>
      <c r="C7" s="8">
        <f>C6*C6</f>
        <v>9</v>
      </c>
      <c r="D7" s="8"/>
      <c r="E7" s="8">
        <f>C7*$E$5</f>
        <v>17820</v>
      </c>
      <c r="F7" s="8"/>
      <c r="G7" s="8"/>
      <c r="H7" s="8"/>
      <c r="I7" s="9">
        <f>$I$5</f>
        <v>1314</v>
      </c>
      <c r="J7" s="9">
        <f>$J$5</f>
        <v>47.519999999999996</v>
      </c>
      <c r="K7" s="9">
        <f>(IF(((E5+E6+E7)*8/K19)&lt;500,((E5+E6+E7)*8/K19)*0.03,IF(AND(((E5+E6+E7)*8/K19)&gt;=500,((E5+E6+E7)*8/K19)&lt;1500),((E5+E6+E7)*8/K19)*0.03,IF(AND(((E5+E6+E7)*8/K19)&gt;=1500,((E5+E6+E7)*8/K19)&lt;3000),((E5+E6+E7)*8/K19)*0.06,IF(AND(((E5+E6+E7)*8/K19)&gt;=3000,((E5+E6+E7)*8/K19)&lt;5000),((E5+E6+E7)*8/K19)*0.09,IF(AND(((E5+E6+E7)*8/K19)&gt;=5000,((E5+E6+E7)*8/K19)&lt;7500),((E5+E6+E7)*8/K19)*0.12,IF(AND(((E5+E6+E7)*8/K19)&gt;=7500,((E5+E6+E7)*8/K19)&lt;10500),((E5+E6+E7)*8/K19)*0.15,((E5+E6+E7)*8/K19)*0.18))*1)))))-(IF(((E7)*8/K19)&lt;500,((E7)*8/K19)*0.03,IF(AND(((E7)*8/K19)&gt;=500,((E7)*8/K19)&lt;1500),((E7)*8/K19)*0.03,IF(AND(((E7)*8/K19)&gt;=1500,((E7)*8/K19)&lt;3000),((E7)*8/K19)*0.06,IF(AND(((E7)*8/K19)&gt;=3000,((E7)*8/K19)&lt;5000),((E7)*8/K19)*0.09,IF(AND(((E7)*8/K19)&gt;=5000,((E7)*8/K19)&lt;7500),((E7)*8/K19)*0.12,IF(AND(((E7)*8/K19)&gt;=7500,((E7)*8/K19)&lt;10500),((E7)*8/K19)*0.15,((E7)*8/K19)*0.18))*1)))))</f>
        <v>626.4</v>
      </c>
      <c r="L7" s="10">
        <f>I7+J7+K7</f>
        <v>1987.92</v>
      </c>
      <c r="M7" s="9">
        <f t="shared" si="0"/>
        <v>1.004</v>
      </c>
    </row>
    <row r="8" spans="2:13" ht="14.25">
      <c r="B8" s="17"/>
      <c r="C8" s="8">
        <f>C6*C6*C6</f>
        <v>27</v>
      </c>
      <c r="D8" s="8"/>
      <c r="E8" s="8">
        <f>C8*$E$5</f>
        <v>53460</v>
      </c>
      <c r="F8" s="8"/>
      <c r="G8" s="8"/>
      <c r="H8" s="8"/>
      <c r="I8" s="9">
        <f>$I$5</f>
        <v>1314</v>
      </c>
      <c r="J8" s="9">
        <f>$J$5</f>
        <v>47.519999999999996</v>
      </c>
      <c r="K8" s="9">
        <f>(IF(((E5+E6+E7+E8)*8/K19)&lt;500,((E5+E6+E7+E8)*8/K19)*0.03,IF(AND(((E5+E6+E7+E8)*8/K19)&gt;=500,((E5+E6+E7+E8)*8/K19)&lt;1500),((E5+E6+E7+E8)*8/K19)*0.03,IF(AND(((E5+E6+E7+E8)*8/K19)&gt;=1500,((E5+E6+E7+E8)*8/K19)&lt;3000),((E5+E6+E7+E8)*8/K19)*0.06,IF(AND(((E5+E6+E7+E8)*8/K19)&gt;=3000,((E5+E6+E7+E8)*8/K19)&lt;5000),((E5+E6+E7+E8)*8/K19)*0.09,IF(AND(((E5+E6+E7+E8)*8/K19)&gt;=5000,((E5+E6+E7+E8)*8/K19)&lt;7500),((E5+E6+E7+E8)*8/K19)*0.12,IF(AND(((E5+E6+E7+E8)*8/K19)&gt;=7500,((E5+E6+E7+E8)*8/K19)&lt;10500),((E5+E6+E7+E8)*8/K19)*0.15,((E5+E6+E7+E8)*8/K19)*0.18))*1)))))-(IF(((E8)*8/K19)&lt;500,((E8)*8/K19)*0.03,IF(AND(((E8)*8/K19)&gt;=500,((E8)*8/K19)&lt;1500),((E8)*8/K19)*0.03,IF(AND(((E8)*8/K19)&gt;=1500,((E8)*8/K19)&lt;3000),((E8)*8/K19)*0.06,IF(AND(((E8)*8/K19)&gt;=3000,((E8)*8/K19)&lt;5000),((E8)*8/K19)*0.09,IF(AND(((E8)*8/K19)&gt;=5000,((E8)*8/K19)&lt;7500),((E8)*8/K19)*0.12,IF(AND(((E8)*8/K19)&gt;=7500,((E8)*8/K19)&lt;10500),((E8)*8/K19)*0.15,((E8)*8/K19)*0.18))*1)))))</f>
        <v>1684.8000000000002</v>
      </c>
      <c r="L8" s="10">
        <f>I8+J8+K8</f>
        <v>3046.32</v>
      </c>
      <c r="M8" s="9">
        <f t="shared" si="0"/>
        <v>1.5385454545454547</v>
      </c>
    </row>
    <row r="9" spans="2:12" ht="14.25">
      <c r="B9" s="4"/>
      <c r="C9" s="1"/>
      <c r="D9" s="1"/>
      <c r="E9" s="1"/>
      <c r="F9" s="1"/>
      <c r="G9" s="1"/>
      <c r="H9" s="1"/>
      <c r="I9" s="2"/>
      <c r="J9" s="2"/>
      <c r="K9" s="2"/>
      <c r="L9" s="3"/>
    </row>
    <row r="10" spans="2:13" ht="14.25">
      <c r="B10" s="5" t="s">
        <v>9</v>
      </c>
      <c r="C10" s="8">
        <v>1</v>
      </c>
      <c r="D10" s="8"/>
      <c r="E10" s="8">
        <f>E5</f>
        <v>1980</v>
      </c>
      <c r="F10" s="13">
        <v>1.2</v>
      </c>
      <c r="G10" s="13">
        <v>0.5</v>
      </c>
      <c r="H10" s="9">
        <f>F10-G10</f>
        <v>0.7</v>
      </c>
      <c r="I10" s="9">
        <f>E10*H10</f>
        <v>1386</v>
      </c>
      <c r="J10" s="9"/>
      <c r="K10" s="9"/>
      <c r="L10" s="10">
        <f>I10</f>
        <v>1386</v>
      </c>
      <c r="M10" s="9">
        <f t="shared" si="0"/>
        <v>0.7</v>
      </c>
    </row>
    <row r="11" spans="2:13" ht="14.25">
      <c r="B11" s="5" t="s">
        <v>1</v>
      </c>
      <c r="C11" s="8">
        <v>1</v>
      </c>
      <c r="D11" s="8"/>
      <c r="E11" s="8">
        <f>E5</f>
        <v>1980</v>
      </c>
      <c r="F11" s="13">
        <v>1.2</v>
      </c>
      <c r="G11" s="13">
        <v>0.5</v>
      </c>
      <c r="H11" s="9">
        <f>F11-G11</f>
        <v>0.7</v>
      </c>
      <c r="I11" s="9">
        <f>E11*H11</f>
        <v>1386</v>
      </c>
      <c r="J11" s="9"/>
      <c r="K11" s="9"/>
      <c r="L11" s="10">
        <f>I11</f>
        <v>1386</v>
      </c>
      <c r="M11" s="9">
        <f t="shared" si="0"/>
        <v>0.7</v>
      </c>
    </row>
    <row r="13" ht="12.75">
      <c r="K13" s="11" t="s">
        <v>12</v>
      </c>
    </row>
    <row r="14" ht="12.75">
      <c r="K14" t="s">
        <v>13</v>
      </c>
    </row>
    <row r="15" ht="12.75">
      <c r="K15" t="s">
        <v>7</v>
      </c>
    </row>
    <row r="18" ht="12.75">
      <c r="K18" s="11" t="s">
        <v>10</v>
      </c>
    </row>
    <row r="19" ht="14.25">
      <c r="K19" s="14">
        <v>22</v>
      </c>
    </row>
  </sheetData>
  <mergeCells count="2">
    <mergeCell ref="B5:B8"/>
    <mergeCell ref="B2:M2"/>
  </mergeCells>
  <printOptions/>
  <pageMargins left="0.75" right="0.75" top="1" bottom="1" header="0.5" footer="0.5"/>
  <pageSetup horizontalDpi="600" verticalDpi="600" orientation="landscape"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Asia Pacific Sdn.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dc:creator>
  <cp:keywords/>
  <dc:description/>
  <cp:lastModifiedBy>Note</cp:lastModifiedBy>
  <cp:lastPrinted>2000-05-16T10:10:39Z</cp:lastPrinted>
  <dcterms:created xsi:type="dcterms:W3CDTF">2000-05-14T23:48:53Z</dcterms:created>
  <dcterms:modified xsi:type="dcterms:W3CDTF">2000-05-29T13:35:23Z</dcterms:modified>
  <cp:category/>
  <cp:version/>
  <cp:contentType/>
  <cp:contentStatus/>
</cp:coreProperties>
</file>